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OKCHO51D ZV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O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<sst xmlns="http://schemas.openxmlformats.org/spreadsheetml/2006/main" count="69" uniqueCount="56">
  <si>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</si>
  <si>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</si>
  <si>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</si>
  <si>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</si>
  <si>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</si>
  <si>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</si>
  <si>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</si>
  <si>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</si>
  <si>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</si>
  <si>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</si>
  <si>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Mgr. Lenka Lofflerová</t>
  </si>
  <si>
    <t>Mgr. Michal Chren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</si>
  <si>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</si>
  <si>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</si>
  <si>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</si>
  <si>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</si>
  <si>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</si>
  <si>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</si>
  <si>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</si>
  <si>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t>Výsledková listina obvodného kola Chemickej olympiády</t>
  </si>
  <si>
    <t>Ing. Katarína Tupanová</t>
  </si>
  <si>
    <t>Mgr. Alena Čmaradová</t>
  </si>
  <si>
    <t>Krško Jakub</t>
  </si>
  <si>
    <t>Priner Ján</t>
  </si>
  <si>
    <t>Kriek Patrik</t>
  </si>
  <si>
    <t>ZŠ Hrnčiarska 2119/1, Zvolen</t>
  </si>
  <si>
    <t>ZŠ Námestie mládeže 587/17, Zvolen</t>
  </si>
  <si>
    <t>ZŠ M.Rázusa 1672/3, Zvolen</t>
  </si>
  <si>
    <t>Mgr. Ivana Oltmanová</t>
  </si>
  <si>
    <t>Ing. B. Pivolusková</t>
  </si>
  <si>
    <t>Mgr. A.Paprčková, Mgr. J.Sobocká</t>
  </si>
  <si>
    <t>ZŠsMŠ M.B.Funtíka, ČSA 109/91,Očová</t>
  </si>
  <si>
    <t>Centrum voľného času Domino, Bela IV. 1567/6, 960 01 Zvolen</t>
  </si>
  <si>
    <t>51. ročník, školský rok 2014/2015, kategória D</t>
  </si>
  <si>
    <t>okres Zvolen, 26. 3. 2015, ZŠ M. Rázusa 1672/3 Zvolen</t>
  </si>
  <si>
    <t>Šimúnová Kristína</t>
  </si>
  <si>
    <t>Krnáčová Veronika</t>
  </si>
  <si>
    <t>Kováčik Daniel</t>
  </si>
  <si>
    <t>Kultánová Diana</t>
  </si>
  <si>
    <t>Krnáčová Alica</t>
  </si>
  <si>
    <t>Kružliak Andrej</t>
  </si>
  <si>
    <t>Mašlár Jakub</t>
  </si>
  <si>
    <t>4.</t>
  </si>
  <si>
    <t>3.</t>
  </si>
  <si>
    <t>1.</t>
  </si>
  <si>
    <t>2.</t>
  </si>
  <si>
    <t>5.</t>
  </si>
  <si>
    <t>6.</t>
  </si>
  <si>
    <t>7.</t>
  </si>
  <si>
    <t>8.</t>
  </si>
  <si>
    <t>9.</t>
  </si>
  <si>
    <t>10.</t>
  </si>
  <si>
    <t xml:space="preserve"> min. 40%</t>
  </si>
  <si>
    <t>V prípade rovnosti celkového počtu bodov rozhoduje o poradí počet bodov v teoretickej časti.</t>
  </si>
  <si>
    <t>ZŠsMŠ Školská 3, Dobrá Niva</t>
  </si>
  <si>
    <t>Predsedkyňa OK CHO: Mgr. Ivana Oltmanová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</si>
</sst>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sz val="11"/>
      <name val="Arial"/>
      <family val="2"/>
    </font>
    <font>
      <b/>
      <sz val="18"/>
      <name val="Arial CE"/>
      <family val="0"/>
    </font>
    <font>
      <sz val="18"/>
      <name val="Arial CE"/>
      <family val="0"/>
    </font>
    <font>
      <b/>
      <sz val="11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textRotation="90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2" fontId="26" fillId="0" borderId="20" xfId="0" applyNumberFormat="1" applyFont="1" applyBorder="1" applyAlignment="1">
      <alignment horizontal="center" vertical="center"/>
    </xf>
    <xf numFmtId="172" fontId="26" fillId="0" borderId="21" xfId="0" applyNumberFormat="1" applyFont="1" applyBorder="1" applyAlignment="1">
      <alignment horizontal="center" vertical="center"/>
    </xf>
    <xf numFmtId="172" fontId="26" fillId="0" borderId="22" xfId="0" applyNumberFormat="1" applyFont="1" applyBorder="1" applyAlignment="1">
      <alignment horizontal="center" vertical="center"/>
    </xf>
    <xf numFmtId="172" fontId="25" fillId="0" borderId="23" xfId="0" applyNumberFormat="1" applyFont="1" applyBorder="1" applyAlignment="1">
      <alignment horizontal="center" vertical="center"/>
    </xf>
    <xf numFmtId="172" fontId="26" fillId="0" borderId="24" xfId="0" applyNumberFormat="1" applyFont="1" applyBorder="1" applyAlignment="1">
      <alignment horizontal="center" vertical="center"/>
    </xf>
    <xf numFmtId="172" fontId="26" fillId="0" borderId="25" xfId="0" applyNumberFormat="1" applyFont="1" applyBorder="1" applyAlignment="1">
      <alignment horizontal="center" vertical="center"/>
    </xf>
    <xf numFmtId="172" fontId="25" fillId="0" borderId="26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right"/>
    </xf>
    <xf numFmtId="2" fontId="25" fillId="0" borderId="29" xfId="0" applyNumberFormat="1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172" fontId="28" fillId="0" borderId="32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2" fontId="31" fillId="0" borderId="32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172" fontId="28" fillId="0" borderId="35" xfId="0" applyNumberFormat="1" applyFont="1" applyBorder="1" applyAlignment="1">
      <alignment horizontal="center" vertical="center"/>
    </xf>
    <xf numFmtId="172" fontId="31" fillId="0" borderId="35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35" xfId="0" applyFont="1" applyFill="1" applyBorder="1" applyAlignment="1">
      <alignment vertical="center" shrinkToFi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172" fontId="28" fillId="0" borderId="29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_CHOšK kolo - výsledky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13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0601325" y="0"/>
          <a:ext cx="0" cy="1504950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9553575" y="-78920014"/>
            <a:ext cx="0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workbookViewId="0" topLeftCell="A1">
      <selection activeCell="C35" sqref="C35"/>
    </sheetView>
  </sheetViews>
  <sheetFormatPr defaultColWidth="9.00390625" defaultRowHeight="12.75"/>
  <cols>
    <col min="1" max="1" width="5.00390625" style="0" customWidth="1"/>
    <col min="2" max="2" width="18.25390625" style="0" customWidth="1"/>
    <col min="3" max="3" width="37.625" style="0" customWidth="1"/>
    <col min="4" max="7" width="6.25390625" style="0" customWidth="1"/>
    <col min="8" max="8" width="8.75390625" style="0" customWidth="1"/>
    <col min="9" max="9" width="8.00390625" style="0" customWidth="1"/>
    <col min="10" max="10" width="9.00390625" style="0" customWidth="1"/>
    <col min="11" max="11" width="7.875" style="0" customWidth="1"/>
    <col min="12" max="12" width="9.25390625" style="0" customWidth="1"/>
    <col min="13" max="13" width="10.375" style="0" customWidth="1"/>
    <col min="14" max="14" width="25.00390625" style="0" hidden="1" customWidth="1"/>
    <col min="15" max="15" width="32.375" style="0" customWidth="1"/>
  </cols>
  <sheetData>
    <row r="1" spans="1:15" ht="23.25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3.25">
      <c r="A2" s="46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3.25">
      <c r="A3" s="46" t="s">
        <v>34</v>
      </c>
      <c r="B3" s="46"/>
      <c r="C3" s="46"/>
      <c r="D3" s="46"/>
      <c r="E3" s="46"/>
      <c r="F3" s="46"/>
      <c r="G3" s="46"/>
      <c r="H3" s="48"/>
      <c r="I3" s="48"/>
      <c r="J3" s="48"/>
      <c r="K3" s="48"/>
      <c r="L3" s="48"/>
      <c r="M3" s="48"/>
      <c r="N3" s="48"/>
      <c r="O3" s="48"/>
    </row>
    <row r="4" spans="1:15" ht="13.5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9.5" customHeight="1">
      <c r="A5" s="9" t="s">
        <v>13</v>
      </c>
      <c r="B5" s="10" t="s">
        <v>0</v>
      </c>
      <c r="C5" s="10" t="s">
        <v>18</v>
      </c>
      <c r="D5" s="11" t="s">
        <v>16</v>
      </c>
      <c r="E5" s="12"/>
      <c r="F5" s="12"/>
      <c r="G5" s="12"/>
      <c r="H5" s="13" t="s">
        <v>1</v>
      </c>
      <c r="I5" s="11" t="s">
        <v>17</v>
      </c>
      <c r="J5" s="14"/>
      <c r="K5" s="13" t="s">
        <v>3</v>
      </c>
      <c r="L5" s="13" t="s">
        <v>14</v>
      </c>
      <c r="M5" s="15" t="s">
        <v>4</v>
      </c>
      <c r="N5" s="73"/>
      <c r="O5" s="73"/>
    </row>
    <row r="6" spans="1:15" ht="19.5" customHeight="1" thickBot="1">
      <c r="A6" s="16"/>
      <c r="B6" s="17"/>
      <c r="C6" s="17"/>
      <c r="D6" s="18">
        <v>1</v>
      </c>
      <c r="E6" s="19">
        <v>2</v>
      </c>
      <c r="F6" s="19">
        <v>3</v>
      </c>
      <c r="G6" s="20">
        <v>4</v>
      </c>
      <c r="H6" s="21" t="s">
        <v>2</v>
      </c>
      <c r="I6" s="18">
        <v>1</v>
      </c>
      <c r="J6" s="19">
        <v>2</v>
      </c>
      <c r="K6" s="22" t="s">
        <v>2</v>
      </c>
      <c r="L6" s="22" t="s">
        <v>15</v>
      </c>
      <c r="M6" s="23"/>
      <c r="N6" s="73"/>
      <c r="O6" s="73"/>
    </row>
    <row r="7" spans="1:23" ht="19.5" customHeight="1" thickBot="1">
      <c r="A7" s="16"/>
      <c r="B7" s="17"/>
      <c r="C7" s="17"/>
      <c r="D7" s="24">
        <v>12</v>
      </c>
      <c r="E7" s="25">
        <v>14</v>
      </c>
      <c r="F7" s="25">
        <v>18</v>
      </c>
      <c r="G7" s="26">
        <v>16</v>
      </c>
      <c r="H7" s="27">
        <f>SUM(D7:G7)</f>
        <v>60</v>
      </c>
      <c r="I7" s="28">
        <v>20</v>
      </c>
      <c r="J7" s="29">
        <v>20</v>
      </c>
      <c r="K7" s="30">
        <f>SUM(I7:J7)</f>
        <v>40</v>
      </c>
      <c r="L7" s="31">
        <f aca="true" t="shared" si="0" ref="L7:L17">SUM(H7+K7)</f>
        <v>100</v>
      </c>
      <c r="M7" s="32" t="s">
        <v>52</v>
      </c>
      <c r="N7" s="74" t="s">
        <v>5</v>
      </c>
      <c r="O7" s="75" t="s">
        <v>5</v>
      </c>
      <c r="Q7" s="2"/>
      <c r="R7" s="2"/>
      <c r="S7" s="2"/>
      <c r="T7" s="2"/>
      <c r="U7" s="2"/>
      <c r="V7" s="2"/>
      <c r="W7" s="2"/>
    </row>
    <row r="8" spans="1:15" ht="19.5" customHeight="1">
      <c r="A8" s="49" t="s">
        <v>44</v>
      </c>
      <c r="B8" s="50" t="s">
        <v>23</v>
      </c>
      <c r="C8" s="50" t="s">
        <v>27</v>
      </c>
      <c r="D8" s="51">
        <v>11</v>
      </c>
      <c r="E8" s="51">
        <v>10</v>
      </c>
      <c r="F8" s="51">
        <v>11</v>
      </c>
      <c r="G8" s="51">
        <v>14</v>
      </c>
      <c r="H8" s="52">
        <f>SUM(D8:G8)</f>
        <v>46</v>
      </c>
      <c r="I8" s="51">
        <v>20</v>
      </c>
      <c r="J8" s="51">
        <v>16</v>
      </c>
      <c r="K8" s="52">
        <f>SUM(I8:J8)</f>
        <v>36</v>
      </c>
      <c r="L8" s="53">
        <f t="shared" si="0"/>
        <v>82</v>
      </c>
      <c r="M8" s="54" t="str">
        <f aca="true" t="shared" si="1" ref="M8:M17">IF(L8&gt;39.99,"Ú R","––")</f>
        <v>Ú R</v>
      </c>
      <c r="N8" s="54"/>
      <c r="O8" s="55" t="s">
        <v>28</v>
      </c>
    </row>
    <row r="9" spans="1:15" ht="19.5" customHeight="1">
      <c r="A9" s="56" t="s">
        <v>45</v>
      </c>
      <c r="B9" s="57" t="s">
        <v>35</v>
      </c>
      <c r="C9" s="58" t="s">
        <v>25</v>
      </c>
      <c r="D9" s="59">
        <v>12</v>
      </c>
      <c r="E9" s="59">
        <v>12</v>
      </c>
      <c r="F9" s="59">
        <v>9.5</v>
      </c>
      <c r="G9" s="59">
        <v>13</v>
      </c>
      <c r="H9" s="60">
        <v>44.5</v>
      </c>
      <c r="I9" s="59">
        <v>20</v>
      </c>
      <c r="J9" s="59">
        <v>17.5</v>
      </c>
      <c r="K9" s="60">
        <v>37.5</v>
      </c>
      <c r="L9" s="61">
        <f t="shared" si="0"/>
        <v>82</v>
      </c>
      <c r="M9" s="62" t="str">
        <f t="shared" si="1"/>
        <v>Ú R</v>
      </c>
      <c r="N9" s="63" t="s">
        <v>8</v>
      </c>
      <c r="O9" s="64" t="s">
        <v>21</v>
      </c>
    </row>
    <row r="10" spans="1:15" ht="19.5" customHeight="1">
      <c r="A10" s="56" t="s">
        <v>43</v>
      </c>
      <c r="B10" s="57" t="s">
        <v>39</v>
      </c>
      <c r="C10" s="57" t="s">
        <v>26</v>
      </c>
      <c r="D10" s="59">
        <v>12</v>
      </c>
      <c r="E10" s="59">
        <v>6</v>
      </c>
      <c r="F10" s="59">
        <v>12.5</v>
      </c>
      <c r="G10" s="59">
        <v>14.5</v>
      </c>
      <c r="H10" s="60">
        <f aca="true" t="shared" si="2" ref="H10:H17">SUM(D10:G10)</f>
        <v>45</v>
      </c>
      <c r="I10" s="59">
        <v>18</v>
      </c>
      <c r="J10" s="59">
        <v>18</v>
      </c>
      <c r="K10" s="60">
        <f>SUM(I10:J10)</f>
        <v>36</v>
      </c>
      <c r="L10" s="61">
        <f t="shared" si="0"/>
        <v>81</v>
      </c>
      <c r="M10" s="62" t="str">
        <f t="shared" si="1"/>
        <v>Ú R</v>
      </c>
      <c r="N10" s="63" t="s">
        <v>10</v>
      </c>
      <c r="O10" s="64" t="s">
        <v>30</v>
      </c>
    </row>
    <row r="11" spans="1:15" ht="19.5" customHeight="1">
      <c r="A11" s="56" t="s">
        <v>42</v>
      </c>
      <c r="B11" s="57" t="s">
        <v>24</v>
      </c>
      <c r="C11" s="57" t="s">
        <v>31</v>
      </c>
      <c r="D11" s="59">
        <v>12</v>
      </c>
      <c r="E11" s="59">
        <v>12</v>
      </c>
      <c r="F11" s="59">
        <v>10</v>
      </c>
      <c r="G11" s="59">
        <v>14</v>
      </c>
      <c r="H11" s="60">
        <f t="shared" si="2"/>
        <v>48</v>
      </c>
      <c r="I11" s="59">
        <v>9.5</v>
      </c>
      <c r="J11" s="59">
        <v>17.5</v>
      </c>
      <c r="K11" s="60">
        <f>SUM(I11:J11)</f>
        <v>27</v>
      </c>
      <c r="L11" s="61">
        <f t="shared" si="0"/>
        <v>75</v>
      </c>
      <c r="M11" s="62" t="str">
        <f t="shared" si="1"/>
        <v>Ú R</v>
      </c>
      <c r="N11" s="62"/>
      <c r="O11" s="64" t="s">
        <v>29</v>
      </c>
    </row>
    <row r="12" spans="1:15" ht="19.5" customHeight="1">
      <c r="A12" s="56" t="s">
        <v>46</v>
      </c>
      <c r="B12" s="57" t="s">
        <v>22</v>
      </c>
      <c r="C12" s="57" t="s">
        <v>27</v>
      </c>
      <c r="D12" s="59">
        <v>11</v>
      </c>
      <c r="E12" s="59">
        <v>12</v>
      </c>
      <c r="F12" s="59">
        <v>5</v>
      </c>
      <c r="G12" s="59">
        <v>4</v>
      </c>
      <c r="H12" s="60">
        <f t="shared" si="2"/>
        <v>32</v>
      </c>
      <c r="I12" s="59">
        <v>20</v>
      </c>
      <c r="J12" s="59">
        <v>16</v>
      </c>
      <c r="K12" s="60">
        <f>SUM(I12:J12)</f>
        <v>36</v>
      </c>
      <c r="L12" s="61">
        <f t="shared" si="0"/>
        <v>68</v>
      </c>
      <c r="M12" s="62" t="str">
        <f t="shared" si="1"/>
        <v>Ú R</v>
      </c>
      <c r="N12" s="62"/>
      <c r="O12" s="64" t="s">
        <v>28</v>
      </c>
    </row>
    <row r="13" spans="1:15" ht="19.5" customHeight="1">
      <c r="A13" s="56" t="s">
        <v>47</v>
      </c>
      <c r="B13" s="57" t="s">
        <v>40</v>
      </c>
      <c r="C13" s="57" t="s">
        <v>26</v>
      </c>
      <c r="D13" s="59">
        <v>12</v>
      </c>
      <c r="E13" s="59">
        <v>4</v>
      </c>
      <c r="F13" s="59">
        <v>7</v>
      </c>
      <c r="G13" s="59">
        <v>8</v>
      </c>
      <c r="H13" s="60">
        <f t="shared" si="2"/>
        <v>31</v>
      </c>
      <c r="I13" s="59">
        <v>19</v>
      </c>
      <c r="J13" s="59">
        <v>16</v>
      </c>
      <c r="K13" s="60">
        <f>SUM(I13:J13)</f>
        <v>35</v>
      </c>
      <c r="L13" s="61">
        <f t="shared" si="0"/>
        <v>66</v>
      </c>
      <c r="M13" s="62" t="str">
        <f t="shared" si="1"/>
        <v>Ú R</v>
      </c>
      <c r="N13" s="62" t="s">
        <v>11</v>
      </c>
      <c r="O13" s="64" t="s">
        <v>30</v>
      </c>
    </row>
    <row r="14" spans="1:15" ht="19.5" customHeight="1">
      <c r="A14" s="56" t="s">
        <v>48</v>
      </c>
      <c r="B14" s="57" t="s">
        <v>36</v>
      </c>
      <c r="C14" s="65" t="s">
        <v>54</v>
      </c>
      <c r="D14" s="59">
        <v>11</v>
      </c>
      <c r="E14" s="59">
        <v>8</v>
      </c>
      <c r="F14" s="59">
        <v>5</v>
      </c>
      <c r="G14" s="59">
        <v>4</v>
      </c>
      <c r="H14" s="60">
        <f t="shared" si="2"/>
        <v>28</v>
      </c>
      <c r="I14" s="59">
        <v>15</v>
      </c>
      <c r="J14" s="59">
        <v>11</v>
      </c>
      <c r="K14" s="60">
        <v>26</v>
      </c>
      <c r="L14" s="61">
        <f t="shared" si="0"/>
        <v>54</v>
      </c>
      <c r="M14" s="62" t="str">
        <f t="shared" si="1"/>
        <v>Ú R</v>
      </c>
      <c r="N14" s="63" t="s">
        <v>9</v>
      </c>
      <c r="O14" s="64" t="s">
        <v>20</v>
      </c>
    </row>
    <row r="15" spans="1:15" ht="19.5" customHeight="1">
      <c r="A15" s="56" t="s">
        <v>49</v>
      </c>
      <c r="B15" s="57" t="s">
        <v>37</v>
      </c>
      <c r="C15" s="65" t="s">
        <v>54</v>
      </c>
      <c r="D15" s="59">
        <v>9</v>
      </c>
      <c r="E15" s="59">
        <v>3</v>
      </c>
      <c r="F15" s="59">
        <v>5.5</v>
      </c>
      <c r="G15" s="59">
        <v>6.5</v>
      </c>
      <c r="H15" s="60">
        <f t="shared" si="2"/>
        <v>24</v>
      </c>
      <c r="I15" s="59">
        <v>15.5</v>
      </c>
      <c r="J15" s="59">
        <v>10.5</v>
      </c>
      <c r="K15" s="60">
        <f>SUM(I15:J15)</f>
        <v>26</v>
      </c>
      <c r="L15" s="61">
        <f t="shared" si="0"/>
        <v>50</v>
      </c>
      <c r="M15" s="62" t="str">
        <f t="shared" si="1"/>
        <v>Ú R</v>
      </c>
      <c r="N15" s="63" t="s">
        <v>8</v>
      </c>
      <c r="O15" s="64" t="s">
        <v>20</v>
      </c>
    </row>
    <row r="16" spans="1:15" ht="19.5" customHeight="1">
      <c r="A16" s="56" t="s">
        <v>50</v>
      </c>
      <c r="B16" s="57" t="s">
        <v>38</v>
      </c>
      <c r="C16" s="65" t="s">
        <v>54</v>
      </c>
      <c r="D16" s="59">
        <v>9</v>
      </c>
      <c r="E16" s="59">
        <v>8</v>
      </c>
      <c r="F16" s="59">
        <v>4</v>
      </c>
      <c r="G16" s="59">
        <v>2</v>
      </c>
      <c r="H16" s="60">
        <f t="shared" si="2"/>
        <v>23</v>
      </c>
      <c r="I16" s="59">
        <v>19</v>
      </c>
      <c r="J16" s="59">
        <v>8</v>
      </c>
      <c r="K16" s="60">
        <f>SUM(I16:J16)</f>
        <v>27</v>
      </c>
      <c r="L16" s="61">
        <f t="shared" si="0"/>
        <v>50</v>
      </c>
      <c r="M16" s="62" t="str">
        <f t="shared" si="1"/>
        <v>Ú R</v>
      </c>
      <c r="N16" s="63" t="s">
        <v>12</v>
      </c>
      <c r="O16" s="64" t="s">
        <v>20</v>
      </c>
    </row>
    <row r="17" spans="1:15" ht="19.5" customHeight="1" thickBot="1">
      <c r="A17" s="66" t="s">
        <v>51</v>
      </c>
      <c r="B17" s="67" t="s">
        <v>41</v>
      </c>
      <c r="C17" s="67" t="s">
        <v>26</v>
      </c>
      <c r="D17" s="68">
        <v>10</v>
      </c>
      <c r="E17" s="68">
        <v>4</v>
      </c>
      <c r="F17" s="68">
        <v>5.5</v>
      </c>
      <c r="G17" s="68">
        <v>0</v>
      </c>
      <c r="H17" s="69">
        <f t="shared" si="2"/>
        <v>19.5</v>
      </c>
      <c r="I17" s="68">
        <v>18</v>
      </c>
      <c r="J17" s="68">
        <v>9</v>
      </c>
      <c r="K17" s="69">
        <f>SUM(I17:J17)</f>
        <v>27</v>
      </c>
      <c r="L17" s="70">
        <f t="shared" si="0"/>
        <v>46.5</v>
      </c>
      <c r="M17" s="71" t="str">
        <f t="shared" si="1"/>
        <v>Ú R</v>
      </c>
      <c r="N17" s="71"/>
      <c r="O17" s="72" t="s">
        <v>30</v>
      </c>
    </row>
    <row r="18" spans="1:15" ht="19.5" customHeight="1">
      <c r="A18" s="73"/>
      <c r="B18" s="73"/>
      <c r="C18" s="33" t="s">
        <v>6</v>
      </c>
      <c r="D18" s="34">
        <f aca="true" t="shared" si="3" ref="D18:L18">AVERAGE(D9:D17)</f>
        <v>10.88888888888889</v>
      </c>
      <c r="E18" s="34">
        <f t="shared" si="3"/>
        <v>7.666666666666667</v>
      </c>
      <c r="F18" s="34">
        <f t="shared" si="3"/>
        <v>7.111111111111111</v>
      </c>
      <c r="G18" s="34">
        <f t="shared" si="3"/>
        <v>7.333333333333333</v>
      </c>
      <c r="H18" s="34">
        <f t="shared" si="3"/>
        <v>32.77777777777778</v>
      </c>
      <c r="I18" s="34">
        <f t="shared" si="3"/>
        <v>17.11111111111111</v>
      </c>
      <c r="J18" s="34">
        <f t="shared" si="3"/>
        <v>13.722222222222221</v>
      </c>
      <c r="K18" s="34">
        <f t="shared" si="3"/>
        <v>30.833333333333332</v>
      </c>
      <c r="L18" s="35">
        <f t="shared" si="3"/>
        <v>63.611111111111114</v>
      </c>
      <c r="M18" s="76"/>
      <c r="N18" s="76"/>
      <c r="O18" s="73"/>
    </row>
    <row r="19" spans="1:15" ht="19.5" customHeight="1" thickBot="1">
      <c r="A19" s="77"/>
      <c r="B19" s="77"/>
      <c r="C19" s="36" t="s">
        <v>7</v>
      </c>
      <c r="D19" s="37">
        <f aca="true" t="shared" si="4" ref="D19:L19">D18*100/D7</f>
        <v>90.74074074074075</v>
      </c>
      <c r="E19" s="37">
        <f t="shared" si="4"/>
        <v>54.761904761904766</v>
      </c>
      <c r="F19" s="37">
        <f t="shared" si="4"/>
        <v>39.50617283950617</v>
      </c>
      <c r="G19" s="37">
        <f t="shared" si="4"/>
        <v>45.83333333333333</v>
      </c>
      <c r="H19" s="37">
        <f t="shared" si="4"/>
        <v>54.62962962962963</v>
      </c>
      <c r="I19" s="37">
        <f t="shared" si="4"/>
        <v>85.55555555555556</v>
      </c>
      <c r="J19" s="37">
        <f t="shared" si="4"/>
        <v>68.61111111111111</v>
      </c>
      <c r="K19" s="37">
        <f t="shared" si="4"/>
        <v>77.08333333333333</v>
      </c>
      <c r="L19" s="38">
        <f t="shared" si="4"/>
        <v>63.611111111111114</v>
      </c>
      <c r="M19" s="78"/>
      <c r="N19" s="78"/>
      <c r="O19" s="77"/>
    </row>
    <row r="20" spans="3:14" ht="19.5" customHeight="1">
      <c r="C20" s="4"/>
      <c r="D20" s="3"/>
      <c r="E20" s="3"/>
      <c r="F20" s="3"/>
      <c r="G20" s="3"/>
      <c r="H20" s="5"/>
      <c r="I20" s="3"/>
      <c r="J20" s="3"/>
      <c r="K20" s="3"/>
      <c r="L20" s="3"/>
      <c r="M20" s="1"/>
      <c r="N20" s="1"/>
    </row>
    <row r="21" spans="1:15" ht="19.5" customHeight="1">
      <c r="A21" s="6"/>
      <c r="B21" s="6" t="s">
        <v>53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2"/>
      <c r="O21" s="6"/>
    </row>
    <row r="22" spans="1:18" ht="19.5" customHeight="1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5" ht="19.5" customHeight="1">
      <c r="A23" s="42"/>
      <c r="B23" s="42"/>
      <c r="C23" s="42"/>
      <c r="D23" s="6"/>
      <c r="E23" s="6"/>
      <c r="F23" s="6"/>
      <c r="G23" s="6"/>
      <c r="H23" s="6"/>
      <c r="I23" s="6"/>
      <c r="J23" s="6"/>
      <c r="K23" s="43"/>
      <c r="L23" s="6"/>
      <c r="M23" s="6"/>
      <c r="N23" s="6"/>
      <c r="O23" s="42"/>
    </row>
    <row r="24" spans="1:15" s="39" customFormat="1" ht="15">
      <c r="A24" s="6"/>
      <c r="B24" s="6" t="s">
        <v>32</v>
      </c>
      <c r="C24" s="6"/>
      <c r="D24" s="7"/>
      <c r="E24" s="6"/>
      <c r="F24" s="6"/>
      <c r="G24" s="6"/>
      <c r="H24" s="6"/>
      <c r="I24" s="6"/>
      <c r="J24" s="6"/>
      <c r="K24" s="8" t="s">
        <v>55</v>
      </c>
      <c r="L24" s="8"/>
      <c r="M24" s="8"/>
      <c r="N24" s="8"/>
      <c r="O24" s="8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sheetProtection/>
  <mergeCells count="10">
    <mergeCell ref="K24:O24"/>
    <mergeCell ref="C5:C7"/>
    <mergeCell ref="B5:B7"/>
    <mergeCell ref="A5:A7"/>
    <mergeCell ref="A1:O1"/>
    <mergeCell ref="A2:O2"/>
    <mergeCell ref="A3:O3"/>
    <mergeCell ref="M5:M6"/>
    <mergeCell ref="I5:J5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DominoPC03</cp:lastModifiedBy>
  <cp:lastPrinted>2015-03-31T10:27:37Z</cp:lastPrinted>
  <dcterms:created xsi:type="dcterms:W3CDTF">2007-01-22T20:18:35Z</dcterms:created>
  <dcterms:modified xsi:type="dcterms:W3CDTF">2015-03-31T10:27:57Z</dcterms:modified>
  <cp:category/>
  <cp:version/>
  <cp:contentType/>
  <cp:contentStatus/>
</cp:coreProperties>
</file>